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435" activeTab="0"/>
  </bookViews>
  <sheets>
    <sheet name="Desarrollos" sheetId="1" r:id="rId1"/>
    <sheet name="Velocidad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<sst xmlns="http://schemas.openxmlformats.org/spreadsheetml/2006/main" count="24" uniqueCount="17">
  <si>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Perfil</t>
  </si>
  <si>
    <t>Grupo</t>
  </si>
  <si>
    <t>1ª</t>
  </si>
  <si>
    <t>2ª</t>
  </si>
  <si>
    <t>3ª</t>
  </si>
  <si>
    <t>4ª</t>
  </si>
  <si>
    <t>5ª</t>
  </si>
  <si>
    <t>6ª</t>
  </si>
  <si>
    <t>M.A.</t>
  </si>
  <si>
    <t>Salto</t>
  </si>
  <si>
    <t>km/h 1.000 rpm</t>
  </si>
  <si>
    <t>Ancho (mm)</t>
  </si>
  <si>
    <t>Desarrollo (m)</t>
  </si>
  <si>
    <t>Llanta (pulgadas)</t>
  </si>
  <si>
    <t>Desarrollos (km/h a 1.000 rpm)</t>
  </si>
  <si>
    <t>Velocidad (km/h)</t>
  </si>
  <si>
    <t>Régimen (rpm)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</si>
</sst>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  <numFmt numFmtId="179" formatCode="0.000000000"/>
    <numFmt numFmtId="180" formatCode="0.00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178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>
      <alignment/>
    </xf>
    <xf numFmtId="178" fontId="5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78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174" fontId="4" fillId="0" borderId="0" xfId="0" applyNumberFormat="1" applyFont="1" applyAlignment="1">
      <alignment/>
    </xf>
    <xf numFmtId="175" fontId="4" fillId="2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421875" style="1" customWidth="1"/>
    <col min="2" max="16384" width="17.7109375" style="1" customWidth="1"/>
  </cols>
  <sheetData>
    <row r="1" spans="1:2" ht="16.5" customHeight="1">
      <c r="A1" s="1" t="s">
        <v>11</v>
      </c>
      <c r="B1" s="16">
        <v>205</v>
      </c>
    </row>
    <row r="2" spans="1:2" ht="16.5" customHeight="1">
      <c r="A2" s="1" t="s">
        <v>0</v>
      </c>
      <c r="B2" s="16">
        <v>55</v>
      </c>
    </row>
    <row r="3" spans="1:7" ht="16.5" customHeight="1">
      <c r="A3" s="1" t="s">
        <v>13</v>
      </c>
      <c r="B3" s="16">
        <v>16</v>
      </c>
      <c r="D3" s="4"/>
      <c r="G3" s="4"/>
    </row>
    <row r="4" spans="1:7" ht="16.5" customHeight="1">
      <c r="A4" s="4" t="s">
        <v>12</v>
      </c>
      <c r="B4" s="5">
        <f>((((B1*(B2/100))*2)+(B3*25.4))*3.05)/1000</f>
        <v>1.9272949999999998</v>
      </c>
      <c r="C4" s="5"/>
      <c r="D4" s="6"/>
      <c r="E4" s="5"/>
      <c r="F4" s="5"/>
      <c r="G4" s="6"/>
    </row>
    <row r="5" ht="16.5" customHeight="1">
      <c r="B5" s="2"/>
    </row>
    <row r="6" spans="3:4" ht="16.5" customHeight="1">
      <c r="C6" s="7" t="e">
        <f>(B4*60)/(B7*#REF!)</f>
        <v>#REF!</v>
      </c>
      <c r="D6" s="8"/>
    </row>
    <row r="7" spans="1:8" ht="16.5" customHeight="1">
      <c r="A7" s="1" t="s">
        <v>1</v>
      </c>
      <c r="B7" s="16">
        <v>3.38</v>
      </c>
      <c r="C7" s="1" t="s">
        <v>10</v>
      </c>
      <c r="D7" s="1" t="s">
        <v>9</v>
      </c>
      <c r="G7" s="9"/>
      <c r="H7" s="3"/>
    </row>
    <row r="8" spans="1:3" ht="16.5" customHeight="1">
      <c r="A8" s="1" t="s">
        <v>2</v>
      </c>
      <c r="B8" s="18">
        <v>4.23</v>
      </c>
      <c r="C8" s="3">
        <f>((B4*60)/B7)/B8</f>
        <v>8.088022997188297</v>
      </c>
    </row>
    <row r="9" spans="1:4" ht="16.5" customHeight="1">
      <c r="A9" s="1" t="s">
        <v>3</v>
      </c>
      <c r="B9" s="18">
        <v>2.52</v>
      </c>
      <c r="C9" s="3">
        <f>((B4*60)/B7)/B9</f>
        <v>13.576324316708929</v>
      </c>
      <c r="D9" s="3">
        <f>C9/C8</f>
        <v>1.6785714285714288</v>
      </c>
    </row>
    <row r="10" spans="1:4" ht="16.5" customHeight="1">
      <c r="A10" s="1" t="s">
        <v>4</v>
      </c>
      <c r="B10" s="18">
        <v>1.58</v>
      </c>
      <c r="C10" s="3">
        <f>((B4*60)/B7)/B10</f>
        <v>21.653378024118037</v>
      </c>
      <c r="D10" s="3">
        <f>C10/C9</f>
        <v>1.5949367088607593</v>
      </c>
    </row>
    <row r="11" spans="1:4" ht="16.5" customHeight="1">
      <c r="A11" s="1" t="s">
        <v>5</v>
      </c>
      <c r="B11" s="18">
        <v>1.22</v>
      </c>
      <c r="C11" s="3">
        <f>((B4*60)/B7)/B11</f>
        <v>28.04289940828402</v>
      </c>
      <c r="D11" s="3">
        <f>C11/C10</f>
        <v>1.2950819672131149</v>
      </c>
    </row>
    <row r="12" spans="1:4" ht="16.5" customHeight="1">
      <c r="A12" s="1" t="s">
        <v>6</v>
      </c>
      <c r="B12" s="18">
        <v>1</v>
      </c>
      <c r="C12" s="3">
        <f>((B4*60)/B7)/B12</f>
        <v>34.2123372781065</v>
      </c>
      <c r="D12" s="3">
        <f>C12/C11</f>
        <v>1.22</v>
      </c>
    </row>
    <row r="13" spans="1:6" ht="16.5" customHeight="1">
      <c r="A13" s="1" t="s">
        <v>7</v>
      </c>
      <c r="B13" s="16">
        <v>0.8</v>
      </c>
      <c r="C13" s="3">
        <f>((B4*60)/B7)/B13</f>
        <v>42.76542159763313</v>
      </c>
      <c r="D13" s="3">
        <f>C13/C12</f>
        <v>1.25</v>
      </c>
      <c r="F13" s="8"/>
    </row>
    <row r="14" spans="1:4" ht="16.5" customHeight="1">
      <c r="A14" s="1" t="s">
        <v>8</v>
      </c>
      <c r="B14" s="16">
        <v>3.925</v>
      </c>
      <c r="C14" s="3">
        <f>((B4*60)/B7)/B14</f>
        <v>8.71651905174688</v>
      </c>
      <c r="D14" s="3"/>
    </row>
    <row r="15" ht="16.5" customHeight="1"/>
    <row r="16" spans="1:2" ht="16.5" customHeight="1">
      <c r="A16" s="17"/>
      <c r="B16" s="10"/>
    </row>
    <row r="17" spans="1:4" ht="16.5" customHeight="1">
      <c r="A17" s="17"/>
      <c r="B17" s="10"/>
      <c r="D17" s="10"/>
    </row>
    <row r="18" spans="1:4" ht="16.5" customHeight="1">
      <c r="A18" s="17"/>
      <c r="B18" s="10"/>
      <c r="D18" s="10"/>
    </row>
    <row r="19" spans="1:4" ht="16.5" customHeight="1">
      <c r="A19" s="17"/>
      <c r="B19" s="10"/>
      <c r="D19" s="10"/>
    </row>
    <row r="20" spans="1:4" ht="15">
      <c r="A20" s="17"/>
      <c r="B20" s="10"/>
      <c r="D20" s="10"/>
    </row>
    <row r="21" spans="1:4" ht="15">
      <c r="A21" s="11"/>
      <c r="B21" s="10"/>
      <c r="D21" s="10"/>
    </row>
    <row r="22" spans="1:4" ht="15">
      <c r="A22" s="11"/>
      <c r="D22" s="10"/>
    </row>
    <row r="23" spans="1:4" ht="15">
      <c r="A23" s="11"/>
      <c r="D23" s="10"/>
    </row>
    <row r="24" ht="15">
      <c r="D24" s="10"/>
    </row>
    <row r="25" ht="15">
      <c r="D25" s="10"/>
    </row>
  </sheetData>
  <printOptions/>
  <pageMargins left="0.75" right="0.75" top="1" bottom="1" header="0.511811024" footer="0.511811024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8" sqref="B8"/>
    </sheetView>
  </sheetViews>
  <sheetFormatPr defaultColWidth="11.421875" defaultRowHeight="12.75"/>
  <cols>
    <col min="1" max="1" width="17.7109375" style="1" customWidth="1"/>
    <col min="2" max="2" width="34.28125" style="1" customWidth="1"/>
    <col min="3" max="3" width="20.8515625" style="1" customWidth="1"/>
    <col min="4" max="16384" width="17.7109375" style="1" customWidth="1"/>
  </cols>
  <sheetData>
    <row r="1" spans="2:4" ht="16.5" customHeight="1">
      <c r="B1" s="2" t="s">
        <v>14</v>
      </c>
      <c r="C1" s="1" t="s">
        <v>15</v>
      </c>
      <c r="D1" s="1" t="s">
        <v>16</v>
      </c>
    </row>
    <row r="2" spans="1:7" ht="16.5" customHeight="1">
      <c r="A2" s="1" t="s">
        <v>2</v>
      </c>
      <c r="B2" s="13">
        <f>Desarrollos!C8</f>
        <v>8.088022997188297</v>
      </c>
      <c r="C2" s="3">
        <f>(B8/1000)*B2</f>
        <v>50.550143732426854</v>
      </c>
      <c r="D2" s="14"/>
      <c r="G2" s="3"/>
    </row>
    <row r="3" spans="1:4" ht="16.5" customHeight="1">
      <c r="A3" s="1" t="s">
        <v>3</v>
      </c>
      <c r="B3" s="13">
        <f>Desarrollos!C9</f>
        <v>13.576324316708929</v>
      </c>
      <c r="C3" s="3">
        <f>(B8/1000)*B3</f>
        <v>84.8520269794308</v>
      </c>
      <c r="D3" s="14">
        <f>B8/Desarrollos!D9</f>
        <v>3723.4042553191484</v>
      </c>
    </row>
    <row r="4" spans="1:5" ht="16.5" customHeight="1">
      <c r="A4" s="1" t="s">
        <v>4</v>
      </c>
      <c r="B4" s="13">
        <f>Desarrollos!C10</f>
        <v>21.653378024118037</v>
      </c>
      <c r="C4" s="3">
        <f>(B8/1000)*B4</f>
        <v>135.33361265073773</v>
      </c>
      <c r="D4" s="14">
        <f>B8/Desarrollos!D10</f>
        <v>3918.650793650794</v>
      </c>
      <c r="E4" s="4"/>
    </row>
    <row r="5" spans="1:4" ht="16.5" customHeight="1">
      <c r="A5" s="1" t="s">
        <v>5</v>
      </c>
      <c r="B5" s="13">
        <f>Desarrollos!C11</f>
        <v>28.04289940828402</v>
      </c>
      <c r="C5" s="3">
        <f>(B8/1000)*B5</f>
        <v>175.26812130177512</v>
      </c>
      <c r="D5" s="14">
        <f>B8/Desarrollos!D11</f>
        <v>4825.949367088607</v>
      </c>
    </row>
    <row r="6" spans="1:4" ht="16.5" customHeight="1">
      <c r="A6" s="1" t="s">
        <v>6</v>
      </c>
      <c r="B6" s="13">
        <f>Desarrollos!C12</f>
        <v>34.2123372781065</v>
      </c>
      <c r="C6" s="3">
        <f>(B8/1000)*B6</f>
        <v>213.82710798816564</v>
      </c>
      <c r="D6" s="14">
        <f>B8/Desarrollos!D12</f>
        <v>5122.950819672131</v>
      </c>
    </row>
    <row r="7" spans="1:8" ht="16.5" customHeight="1">
      <c r="A7" s="1" t="s">
        <v>7</v>
      </c>
      <c r="B7" s="13">
        <f>Desarrollos!C13</f>
        <v>42.76542159763313</v>
      </c>
      <c r="C7" s="3">
        <f>(B8/1000)*B7</f>
        <v>267.28388498520707</v>
      </c>
      <c r="D7" s="14">
        <f>B8/Desarrollos!D13</f>
        <v>5000</v>
      </c>
      <c r="G7" s="9"/>
      <c r="H7" s="3"/>
    </row>
    <row r="8" spans="1:4" ht="16.5" customHeight="1">
      <c r="A8" s="1" t="s">
        <v>16</v>
      </c>
      <c r="B8" s="15">
        <v>6250</v>
      </c>
      <c r="C8" s="3"/>
      <c r="D8" s="3"/>
    </row>
    <row r="9" spans="3:5" ht="16.5" customHeight="1">
      <c r="C9" s="3"/>
      <c r="D9" s="3"/>
      <c r="E9" s="3"/>
    </row>
    <row r="10" spans="3:5" ht="16.5" customHeight="1">
      <c r="C10" s="3"/>
      <c r="D10" s="3"/>
      <c r="E10" s="3"/>
    </row>
    <row r="11" spans="3:5" ht="16.5" customHeight="1">
      <c r="C11" s="3"/>
      <c r="D11" s="3"/>
      <c r="E11" s="3"/>
    </row>
    <row r="12" spans="3:5" ht="16.5" customHeight="1">
      <c r="C12" s="3"/>
      <c r="D12" s="3"/>
      <c r="E12" s="3"/>
    </row>
    <row r="13" spans="2:6" ht="16.5" customHeight="1">
      <c r="B13" s="2"/>
      <c r="C13" s="10"/>
      <c r="D13" s="3"/>
      <c r="E13" s="3"/>
      <c r="F13" s="8"/>
    </row>
    <row r="14" spans="2:4" ht="16.5" customHeight="1">
      <c r="B14" s="2"/>
      <c r="C14" s="3"/>
      <c r="D14" s="3"/>
    </row>
    <row r="15" ht="16.5" customHeight="1"/>
    <row r="16" ht="16.5" customHeight="1"/>
    <row r="17" spans="1:4" ht="16.5" customHeight="1">
      <c r="A17" s="11"/>
      <c r="D17" s="10"/>
    </row>
    <row r="18" spans="1:4" ht="16.5" customHeight="1">
      <c r="A18" s="12"/>
      <c r="D18" s="10"/>
    </row>
    <row r="19" spans="1:4" ht="16.5" customHeight="1">
      <c r="A19" s="12"/>
      <c r="D19" s="10"/>
    </row>
    <row r="20" spans="1:4" ht="15">
      <c r="A20" s="11"/>
      <c r="D20" s="10"/>
    </row>
    <row r="21" spans="1:4" ht="15">
      <c r="A21" s="11"/>
      <c r="D21" s="10"/>
    </row>
    <row r="22" spans="1:4" ht="15">
      <c r="A22" s="11"/>
      <c r="D22" s="10"/>
    </row>
    <row r="23" spans="1:4" ht="15">
      <c r="A23" s="11"/>
      <c r="D23" s="10"/>
    </row>
    <row r="24" ht="15">
      <c r="D24" s="10"/>
    </row>
    <row r="25" ht="15">
      <c r="D25" s="1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DJM</cp:lastModifiedBy>
  <dcterms:created xsi:type="dcterms:W3CDTF">1999-08-17T07:40:32Z</dcterms:created>
  <dcterms:modified xsi:type="dcterms:W3CDTF">2001-11-15T12:28:22Z</dcterms:modified>
  <cp:category/>
  <cp:version/>
  <cp:contentType/>
  <cp:contentStatus/>
</cp:coreProperties>
</file>